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NEW G DRIVE FOLDERS_CITY\BUILDING\Plan Review\"/>
    </mc:Choice>
  </mc:AlternateContent>
  <bookViews>
    <workbookView xWindow="270" yWindow="30" windowWidth="22035" windowHeight="12585"/>
  </bookViews>
  <sheets>
    <sheet name="U-Factor Calculator" sheetId="1" r:id="rId1"/>
    <sheet name="ASHRAE Frame U-Factors" sheetId="2" r:id="rId2"/>
    <sheet name="ASHRAE Glass U-Factors" sheetId="3" r:id="rId3"/>
  </sheets>
  <definedNames>
    <definedName name="_xlnm.Print_Area" localSheetId="0">'U-Factor Calculator'!$A$1:$L$50</definedName>
  </definedNames>
  <calcPr calcId="152511"/>
</workbook>
</file>

<file path=xl/calcChain.xml><?xml version="1.0" encoding="utf-8"?>
<calcChain xmlns="http://schemas.openxmlformats.org/spreadsheetml/2006/main">
  <c r="F23" i="1" l="1"/>
  <c r="F22" i="1"/>
  <c r="B41" i="1" l="1"/>
  <c r="B42" i="1"/>
  <c r="B43" i="1"/>
  <c r="B44" i="1"/>
  <c r="B45" i="1" s="1"/>
  <c r="B47" i="1"/>
  <c r="B46" i="1" l="1"/>
  <c r="B40" i="1" s="1"/>
  <c r="F28" i="1" s="1"/>
</calcChain>
</file>

<file path=xl/sharedStrings.xml><?xml version="1.0" encoding="utf-8"?>
<sst xmlns="http://schemas.openxmlformats.org/spreadsheetml/2006/main" count="53" uniqueCount="51">
  <si>
    <r>
      <rPr>
        <b/>
        <sz val="11"/>
        <color theme="1"/>
        <rFont val="Calibri"/>
        <family val="2"/>
        <scheme val="minor"/>
      </rPr>
      <t>Center of Glass</t>
    </r>
    <r>
      <rPr>
        <sz val="11"/>
        <color theme="1"/>
        <rFont val="Calibri"/>
        <family val="2"/>
        <scheme val="minor"/>
      </rPr>
      <t xml:space="preserve"> U-factor (from manufacturer or ASHRAE table)=</t>
    </r>
  </si>
  <si>
    <r>
      <rPr>
        <b/>
        <sz val="11"/>
        <color theme="1"/>
        <rFont val="Calibri"/>
        <family val="2"/>
        <scheme val="minor"/>
      </rPr>
      <t>Frame</t>
    </r>
    <r>
      <rPr>
        <sz val="11"/>
        <color theme="1"/>
        <rFont val="Calibri"/>
        <family val="2"/>
        <scheme val="minor"/>
      </rPr>
      <t xml:space="preserve"> U factor (from manufacturer or ASHRAE table)=</t>
    </r>
  </si>
  <si>
    <t>Window Width=</t>
  </si>
  <si>
    <t>Window Height=</t>
  </si>
  <si>
    <r>
      <rPr>
        <b/>
        <sz val="11"/>
        <color theme="1"/>
        <rFont val="Calibri"/>
        <family val="2"/>
        <scheme val="minor"/>
      </rPr>
      <t>Frame</t>
    </r>
    <r>
      <rPr>
        <sz val="11"/>
        <color theme="1"/>
        <rFont val="Calibri"/>
        <family val="2"/>
        <scheme val="minor"/>
      </rPr>
      <t xml:space="preserve"> T</t>
    </r>
    <r>
      <rPr>
        <b/>
        <sz val="11"/>
        <color theme="1"/>
        <rFont val="Calibri"/>
        <family val="2"/>
        <scheme val="minor"/>
      </rPr>
      <t>hickness</t>
    </r>
    <r>
      <rPr>
        <sz val="11"/>
        <color theme="1"/>
        <rFont val="Calibri"/>
        <family val="2"/>
        <scheme val="minor"/>
      </rPr>
      <t xml:space="preserve"> (from manufacturer)=</t>
    </r>
  </si>
  <si>
    <t>Uo=</t>
  </si>
  <si>
    <t>Ucg=</t>
  </si>
  <si>
    <t>Ueg=</t>
  </si>
  <si>
    <t>Ufr=</t>
  </si>
  <si>
    <t>Acg=</t>
  </si>
  <si>
    <t>Aeg=</t>
  </si>
  <si>
    <t>Afr=</t>
  </si>
  <si>
    <t>Ao=</t>
  </si>
  <si>
    <t>The City of Aspen has created and provided this software solely as a reference. Users should obtain assistance from a qualified professional to verify accuracy and applicability before proceeding. The City of Aspen makes no express or implied warranty with respect to this software or any information contained herein. To the full extent permissible by law, the City of Aspen disclaims all responsibility for any damages or losses (including, without limitation, structural damage, building defects, financial loss, damages for loss in business projects, loss of profits or other consequential losses) arising in contract, tort or otherwise from the use of or inability to use this software, or from any action or decision taken as a result of using this software.</t>
  </si>
  <si>
    <t>City of Aspen ASHRAE Fundamentals Theoretical U-Factor Calculator</t>
  </si>
  <si>
    <t>Your overall Window Assembly U-factor=</t>
  </si>
  <si>
    <t>Window Name/Type Label=</t>
  </si>
  <si>
    <t>inches</t>
  </si>
  <si>
    <t>Instructions:</t>
  </si>
  <si>
    <t>1. Enter the window type or label from the plans and Rescheck/Comcheck in Window Name</t>
  </si>
  <si>
    <t>2. Enter the width and height of the window in inches</t>
  </si>
  <si>
    <t>5. The overall Window Assembly U-factor is the U-factor of your window.</t>
  </si>
  <si>
    <t>3. Enter the thickness of the frame in inches</t>
  </si>
  <si>
    <t>Metal Spacer Edge of Glass:</t>
  </si>
  <si>
    <t>Insulated Spacer Edge of Glass:</t>
  </si>
  <si>
    <t>Estimated  Edge of Glass based on Center of Glass:</t>
  </si>
  <si>
    <t>Window, Skylight, or Door?</t>
  </si>
  <si>
    <t>Frame material?</t>
  </si>
  <si>
    <t>Type of spacer?</t>
  </si>
  <si>
    <t>Spacer thickness?</t>
  </si>
  <si>
    <t>Operable or fixed?</t>
  </si>
  <si>
    <t>Number of panes?</t>
  </si>
  <si>
    <t>window</t>
  </si>
  <si>
    <t>aluminum with thermal break</t>
  </si>
  <si>
    <t>insulated</t>
  </si>
  <si>
    <t>1/2"</t>
  </si>
  <si>
    <t>fixed</t>
  </si>
  <si>
    <t>double pane</t>
  </si>
  <si>
    <r>
      <rPr>
        <b/>
        <sz val="11"/>
        <color theme="1"/>
        <rFont val="Calibri"/>
        <family val="2"/>
        <scheme val="minor"/>
      </rPr>
      <t>Edge of Glass</t>
    </r>
    <r>
      <rPr>
        <sz val="11"/>
        <color theme="1"/>
        <rFont val="Calibri"/>
        <family val="2"/>
        <scheme val="minor"/>
      </rPr>
      <t xml:space="preserve"> U factor (from ASHRAE table or estimated value below)=</t>
    </r>
  </si>
  <si>
    <r>
      <t xml:space="preserve">4. Enter the </t>
    </r>
    <r>
      <rPr>
        <b/>
        <sz val="11"/>
        <color theme="1"/>
        <rFont val="Arial"/>
        <family val="2"/>
      </rPr>
      <t>U-factor of the edge of glass.</t>
    </r>
    <r>
      <rPr>
        <sz val="11"/>
        <color theme="1"/>
        <rFont val="Arial"/>
        <family val="2"/>
      </rPr>
      <t xml:space="preserve"> Choose a U-factor from the table on the ASHRAE Glass U-Factors sheet (page 3) or use the estimated Edge of Glass (requires the center of glass to be input).</t>
    </r>
  </si>
  <si>
    <t>Pane thickness?</t>
  </si>
  <si>
    <t>1/4"</t>
  </si>
  <si>
    <t>Other notes</t>
  </si>
  <si>
    <t>low e glass, argon</t>
  </si>
  <si>
    <t>6. Answer the questions regarding the makeup of your fenestration product. Examples are shown; delete and replace with your info.</t>
  </si>
  <si>
    <t>Address:</t>
  </si>
  <si>
    <t>Permit #:</t>
  </si>
  <si>
    <r>
      <t xml:space="preserve">4. Enter the </t>
    </r>
    <r>
      <rPr>
        <b/>
        <sz val="11"/>
        <color theme="1"/>
        <rFont val="Arial"/>
        <family val="2"/>
      </rPr>
      <t>U-factor of the frame</t>
    </r>
    <r>
      <rPr>
        <sz val="11"/>
        <color theme="1"/>
        <rFont val="Arial"/>
        <family val="2"/>
      </rPr>
      <t xml:space="preserve">. If you have supporting documentation from the manufacturer, use their U-factor and provide the documentation. Otherwise, choose a U-factor from the table on the ASHRAE Frame U-Factors sheet (page 2). </t>
    </r>
  </si>
  <si>
    <r>
      <t xml:space="preserve">4. Enter the </t>
    </r>
    <r>
      <rPr>
        <b/>
        <sz val="11"/>
        <color theme="1"/>
        <rFont val="Arial"/>
        <family val="2"/>
      </rPr>
      <t>U-factor of the center of glass</t>
    </r>
    <r>
      <rPr>
        <sz val="11"/>
        <color theme="1"/>
        <rFont val="Arial"/>
        <family val="2"/>
      </rPr>
      <t>. If you have supporting documentation from the manufacturer, use their U-factor and provide the documentation. Otherwise, choose a U-factor from the table on the ASHRAE Glass U-Factors sheet (page 3)</t>
    </r>
  </si>
  <si>
    <t>V3 modified 1/5/2017</t>
  </si>
  <si>
    <t>Use this to determine the U factor for a window that does not have an NFRC sticker with a tested U factor. This calculator will not work with multi-pane or true divided lites.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</si>
</sst>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sz val="11"/>
      <color theme="1"/>
      <name val="Arial"/>
      <family val="2"/>
    </font>
    <font>
      <b/>
      <sz val="11"/>
      <color theme="1"/>
      <name val="Arial"/>
      <family val="2"/>
    </font>
    <font>
      <b/>
      <sz val="12"/>
      <color theme="1"/>
      <name val="Calibri"/>
      <family val="2"/>
      <scheme val="minor"/>
    </font>
    <font>
      <sz val="16"/>
      <color theme="1"/>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59999389629810485"/>
        <bgColor indexed="64"/>
      </patternFill>
    </fill>
    <fill>
      <patternFill patternType="solid">
        <fgColor theme="9" tint="0.59999389629810485"/>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0" fillId="2" borderId="0" xfId="0" applyFill="1"/>
    <xf numFmtId="0" fontId="0" fillId="2" borderId="0" xfId="0" applyFill="1" applyAlignment="1">
      <alignment wrapText="1"/>
    </xf>
    <xf numFmtId="0" fontId="0" fillId="4" borderId="2" xfId="0" applyFill="1" applyBorder="1"/>
    <xf numFmtId="0" fontId="0" fillId="4" borderId="3" xfId="0" applyFill="1" applyBorder="1"/>
    <xf numFmtId="0" fontId="0" fillId="4" borderId="4" xfId="0" applyFill="1" applyBorder="1"/>
    <xf numFmtId="0" fontId="0" fillId="4" borderId="5" xfId="0" applyFill="1" applyBorder="1"/>
    <xf numFmtId="0" fontId="0" fillId="4" borderId="0" xfId="0" applyFill="1" applyBorder="1"/>
    <xf numFmtId="0" fontId="0" fillId="4" borderId="6" xfId="0" applyFill="1" applyBorder="1"/>
    <xf numFmtId="0" fontId="0" fillId="5" borderId="0" xfId="0" applyFill="1" applyBorder="1"/>
    <xf numFmtId="0" fontId="0" fillId="4" borderId="7" xfId="0" applyFill="1" applyBorder="1"/>
    <xf numFmtId="0" fontId="0" fillId="4" borderId="8" xfId="0" applyFill="1" applyBorder="1"/>
    <xf numFmtId="0" fontId="0" fillId="4" borderId="9" xfId="0" applyFill="1" applyBorder="1"/>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5" borderId="0" xfId="0" applyFill="1" applyBorder="1" applyAlignment="1">
      <alignment horizontal="right" vertical="center" wrapText="1"/>
    </xf>
    <xf numFmtId="0" fontId="0" fillId="4" borderId="0" xfId="0" applyFill="1" applyBorder="1" applyAlignment="1">
      <alignment horizontal="right" vertical="center" wrapText="1"/>
    </xf>
    <xf numFmtId="0" fontId="0" fillId="3" borderId="0" xfId="0" applyFill="1" applyBorder="1" applyAlignment="1">
      <alignment horizontal="right" vertical="center" wrapText="1"/>
    </xf>
    <xf numFmtId="0" fontId="0" fillId="7" borderId="0" xfId="0" applyFill="1"/>
    <xf numFmtId="0" fontId="1" fillId="7" borderId="0" xfId="0" applyFont="1" applyFill="1" applyAlignment="1">
      <alignment horizontal="right" vertical="center"/>
    </xf>
    <xf numFmtId="0" fontId="1" fillId="7" borderId="0" xfId="0" applyFont="1" applyFill="1" applyAlignment="1">
      <alignment horizontal="right"/>
    </xf>
    <xf numFmtId="0" fontId="0" fillId="8" borderId="1" xfId="0" applyFill="1" applyBorder="1" applyAlignment="1">
      <alignment horizontal="center" vertical="center"/>
    </xf>
    <xf numFmtId="0" fontId="0" fillId="2" borderId="0" xfId="0" applyFill="1" applyAlignment="1">
      <alignment horizontal="right"/>
    </xf>
    <xf numFmtId="0" fontId="0" fillId="2" borderId="0" xfId="0" applyFill="1" applyBorder="1"/>
    <xf numFmtId="0" fontId="0" fillId="7" borderId="0" xfId="0" applyFont="1" applyFill="1" applyBorder="1" applyAlignment="1">
      <alignment horizontal="left" vertical="top" wrapText="1"/>
    </xf>
    <xf numFmtId="0" fontId="0" fillId="3" borderId="0" xfId="0" applyFill="1" applyBorder="1" applyAlignment="1">
      <alignment horizontal="left" vertical="center"/>
    </xf>
    <xf numFmtId="0" fontId="4" fillId="7" borderId="0" xfId="0" applyFont="1" applyFill="1"/>
    <xf numFmtId="0" fontId="4" fillId="7" borderId="0" xfId="0" applyFont="1" applyFill="1" applyAlignment="1">
      <alignment vertical="top"/>
    </xf>
    <xf numFmtId="0" fontId="0" fillId="4" borderId="0" xfId="0" applyFill="1" applyBorder="1" applyAlignment="1">
      <alignment horizontal="right"/>
    </xf>
    <xf numFmtId="0" fontId="0" fillId="4" borderId="8" xfId="0" applyFill="1" applyBorder="1" applyAlignment="1">
      <alignment horizontal="right"/>
    </xf>
    <xf numFmtId="0" fontId="1" fillId="4" borderId="0" xfId="0" applyFont="1" applyFill="1" applyBorder="1"/>
    <xf numFmtId="0" fontId="0" fillId="0" borderId="0" xfId="0" applyFill="1"/>
    <xf numFmtId="0" fontId="0" fillId="0" borderId="0" xfId="0" applyFill="1" applyAlignment="1"/>
    <xf numFmtId="0" fontId="6" fillId="0" borderId="0" xfId="0" applyFont="1" applyFill="1" applyAlignment="1"/>
    <xf numFmtId="0" fontId="7" fillId="0" borderId="0" xfId="0" applyFont="1" applyAlignment="1">
      <alignment vertical="center"/>
    </xf>
    <xf numFmtId="0" fontId="2" fillId="2" borderId="0" xfId="0" applyFont="1" applyFill="1" applyBorder="1" applyAlignment="1">
      <alignment horizontal="left"/>
    </xf>
    <xf numFmtId="0" fontId="1" fillId="2" borderId="0" xfId="0" applyFont="1" applyFill="1" applyAlignment="1">
      <alignment horizontal="right"/>
    </xf>
    <xf numFmtId="0" fontId="4" fillId="7" borderId="0" xfId="0" applyFont="1" applyFill="1" applyAlignment="1">
      <alignment vertical="top" wrapText="1"/>
    </xf>
    <xf numFmtId="0" fontId="1" fillId="7" borderId="0" xfId="0" applyFont="1" applyFill="1" applyAlignment="1">
      <alignment horizontal="center" vertical="top" textRotation="90"/>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0" xfId="0" applyFill="1" applyBorder="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2" fillId="2" borderId="5" xfId="0" applyFont="1" applyFill="1" applyBorder="1" applyAlignment="1">
      <alignment horizontal="left"/>
    </xf>
    <xf numFmtId="0" fontId="2" fillId="2" borderId="0" xfId="0" applyFont="1" applyFill="1" applyBorder="1" applyAlignment="1">
      <alignment horizontal="left"/>
    </xf>
    <xf numFmtId="0" fontId="3" fillId="2" borderId="5" xfId="0" applyFont="1" applyFill="1" applyBorder="1" applyAlignment="1">
      <alignment horizontal="left"/>
    </xf>
    <xf numFmtId="0" fontId="3" fillId="2" borderId="0" xfId="0" applyFont="1" applyFill="1" applyBorder="1" applyAlignment="1">
      <alignment horizontal="left"/>
    </xf>
    <xf numFmtId="0" fontId="1" fillId="2" borderId="0" xfId="0" applyFont="1" applyFill="1" applyAlignment="1">
      <alignment horizontal="right"/>
    </xf>
    <xf numFmtId="0" fontId="0" fillId="7" borderId="0" xfId="0" applyFill="1" applyAlignment="1">
      <alignment horizontal="left" textRotation="90"/>
    </xf>
    <xf numFmtId="0" fontId="0" fillId="2" borderId="0" xfId="0" applyFont="1" applyFill="1" applyBorder="1" applyAlignment="1">
      <alignment horizontal="left" vertical="top" wrapText="1"/>
    </xf>
    <xf numFmtId="0" fontId="0" fillId="6" borderId="10" xfId="0" applyFill="1" applyBorder="1" applyAlignment="1" applyProtection="1">
      <alignment horizontal="left"/>
      <protection locked="0"/>
    </xf>
    <xf numFmtId="0" fontId="0" fillId="6" borderId="10" xfId="0" applyFill="1" applyBorder="1" applyAlignment="1" applyProtection="1">
      <alignment horizontal="center" vertical="center"/>
      <protection locked="0"/>
    </xf>
    <xf numFmtId="0" fontId="0" fillId="6" borderId="10" xfId="0" applyFill="1" applyBorder="1" applyAlignment="1" applyProtection="1">
      <alignment horizontal="center" vertical="center" textRotation="90"/>
      <protection locked="0"/>
    </xf>
    <xf numFmtId="0" fontId="0" fillId="6" borderId="11" xfId="0" applyFill="1" applyBorder="1" applyAlignment="1" applyProtection="1">
      <alignment horizontal="center"/>
      <protection locked="0"/>
    </xf>
    <xf numFmtId="0" fontId="0" fillId="6" borderId="12" xfId="0" applyFill="1" applyBorder="1" applyAlignment="1" applyProtection="1">
      <alignment horizontal="center"/>
      <protection locked="0"/>
    </xf>
    <xf numFmtId="0" fontId="0" fillId="6" borderId="13" xfId="0" applyFill="1" applyBorder="1" applyAlignment="1" applyProtection="1">
      <alignment horizontal="center"/>
      <protection locked="0"/>
    </xf>
    <xf numFmtId="0" fontId="0" fillId="6" borderId="10" xfId="0" applyFill="1" applyBorder="1" applyAlignment="1" applyProtection="1">
      <alignment horizontal="center"/>
      <protection locked="0"/>
    </xf>
    <xf numFmtId="0" fontId="4" fillId="7" borderId="0" xfId="0" applyFont="1" applyFill="1" applyAlignment="1">
      <alignment horizontal="left" vertical="top" wrapText="1"/>
    </xf>
    <xf numFmtId="0" fontId="0" fillId="6" borderId="11" xfId="0" applyFill="1" applyBorder="1" applyAlignment="1" applyProtection="1">
      <alignment horizontal="left"/>
      <protection locked="0"/>
    </xf>
    <xf numFmtId="0" fontId="0" fillId="6" borderId="12" xfId="0" applyFill="1" applyBorder="1" applyAlignment="1" applyProtection="1">
      <alignment horizontal="left"/>
      <protection locked="0"/>
    </xf>
    <xf numFmtId="0" fontId="0" fillId="6" borderId="13" xfId="0" applyFill="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6</xdr:col>
      <xdr:colOff>521608</xdr:colOff>
      <xdr:row>23</xdr:row>
      <xdr:rowOff>22679</xdr:rowOff>
    </xdr:from>
    <xdr:to>
      <xdr:col>6</xdr:col>
      <xdr:colOff>521608</xdr:colOff>
      <xdr:row>25</xdr:row>
      <xdr:rowOff>170090</xdr:rowOff>
    </xdr:to>
    <xdr:cxnSp macro="">
      <xdr:nvCxnSpPr>
        <xdr:cNvPr id="3" name="Straight Arrow Connector 2"/>
        <xdr:cNvCxnSpPr/>
      </xdr:nvCxnSpPr>
      <xdr:spPr>
        <a:xfrm>
          <a:off x="6168572" y="6905625"/>
          <a:ext cx="0" cy="725715"/>
        </a:xfrm>
        <a:prstGeom prst="straightConnector1">
          <a:avLst/>
        </a:prstGeom>
        <a:ln>
          <a:solidFill>
            <a:schemeClr val="tx1"/>
          </a:solidFil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10</xdr:row>
      <xdr:rowOff>68035</xdr:rowOff>
    </xdr:from>
    <xdr:to>
      <xdr:col>9</xdr:col>
      <xdr:colOff>11339</xdr:colOff>
      <xdr:row>10</xdr:row>
      <xdr:rowOff>68035</xdr:rowOff>
    </xdr:to>
    <xdr:cxnSp macro="">
      <xdr:nvCxnSpPr>
        <xdr:cNvPr id="5" name="Straight Arrow Connector 4"/>
        <xdr:cNvCxnSpPr/>
      </xdr:nvCxnSpPr>
      <xdr:spPr>
        <a:xfrm>
          <a:off x="612321" y="1995714"/>
          <a:ext cx="7223125" cy="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136072</xdr:colOff>
      <xdr:row>11</xdr:row>
      <xdr:rowOff>11339</xdr:rowOff>
    </xdr:from>
    <xdr:to>
      <xdr:col>9</xdr:col>
      <xdr:colOff>136072</xdr:colOff>
      <xdr:row>26</xdr:row>
      <xdr:rowOff>0</xdr:rowOff>
    </xdr:to>
    <xdr:cxnSp macro="">
      <xdr:nvCxnSpPr>
        <xdr:cNvPr id="7" name="Straight Arrow Connector 6"/>
        <xdr:cNvCxnSpPr/>
      </xdr:nvCxnSpPr>
      <xdr:spPr>
        <a:xfrm>
          <a:off x="7960179" y="2143125"/>
          <a:ext cx="0" cy="4966607"/>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2</xdr:row>
      <xdr:rowOff>28575</xdr:rowOff>
    </xdr:from>
    <xdr:to>
      <xdr:col>19</xdr:col>
      <xdr:colOff>161925</xdr:colOff>
      <xdr:row>27</xdr:row>
      <xdr:rowOff>123825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09575"/>
          <a:ext cx="11677650" cy="485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190499</xdr:rowOff>
    </xdr:from>
    <xdr:to>
      <xdr:col>7</xdr:col>
      <xdr:colOff>0</xdr:colOff>
      <xdr:row>75</xdr:row>
      <xdr:rowOff>9622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499"/>
          <a:ext cx="4267200" cy="141066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0"/>
  <sheetViews>
    <sheetView tabSelected="1" zoomScale="84" zoomScaleNormal="84" workbookViewId="0">
      <selection activeCell="N20" sqref="N20"/>
    </sheetView>
  </sheetViews>
  <sheetFormatPr defaultRowHeight="15" x14ac:dyDescent="0.25"/>
  <cols>
    <col min="1" max="1" width="9.140625" customWidth="1"/>
    <col min="2" max="2" width="12.5703125" customWidth="1"/>
    <col min="3" max="3" width="11.85546875" customWidth="1"/>
    <col min="5" max="5" width="32.7109375" customWidth="1"/>
    <col min="8" max="8" width="11.7109375" customWidth="1"/>
    <col min="9" max="9" width="13" customWidth="1"/>
    <col min="10" max="10" width="4.42578125" customWidth="1"/>
    <col min="11" max="11" width="5.140625" customWidth="1"/>
    <col min="22" max="22" width="23.140625" customWidth="1"/>
  </cols>
  <sheetData>
    <row r="1" spans="1:22" ht="18.75" x14ac:dyDescent="0.3">
      <c r="A1" s="55" t="s">
        <v>14</v>
      </c>
      <c r="B1" s="56"/>
      <c r="C1" s="56"/>
      <c r="D1" s="56"/>
      <c r="E1" s="56"/>
      <c r="F1" s="56"/>
      <c r="G1" s="56"/>
      <c r="H1" s="56"/>
      <c r="I1" s="56"/>
      <c r="J1" s="56"/>
      <c r="K1" s="56"/>
      <c r="L1" s="56"/>
    </row>
    <row r="2" spans="1:22" ht="18.75" x14ac:dyDescent="0.3">
      <c r="A2" s="57" t="s">
        <v>49</v>
      </c>
      <c r="B2" s="58"/>
      <c r="C2" s="42"/>
      <c r="D2" s="42"/>
      <c r="E2" s="42"/>
      <c r="F2" s="30"/>
      <c r="G2" s="1"/>
      <c r="H2" s="1"/>
      <c r="I2" s="1"/>
      <c r="J2" s="1"/>
      <c r="K2" s="1"/>
      <c r="L2" s="1"/>
      <c r="N2" s="33" t="s">
        <v>18</v>
      </c>
      <c r="O2" s="33"/>
      <c r="P2" s="33"/>
      <c r="Q2" s="33"/>
      <c r="R2" s="33"/>
      <c r="S2" s="33"/>
      <c r="T2" s="33"/>
      <c r="U2" s="33"/>
      <c r="V2" s="33"/>
    </row>
    <row r="3" spans="1:22" ht="15.75" customHeight="1" x14ac:dyDescent="0.25">
      <c r="A3" s="61" t="s">
        <v>50</v>
      </c>
      <c r="B3" s="61"/>
      <c r="C3" s="61"/>
      <c r="D3" s="61"/>
      <c r="E3" s="61"/>
      <c r="F3" s="2"/>
      <c r="G3" s="2"/>
      <c r="H3" s="2"/>
      <c r="I3" s="2"/>
      <c r="J3" s="2"/>
      <c r="K3" s="2"/>
      <c r="L3" s="2"/>
      <c r="N3" s="33"/>
      <c r="O3" s="33"/>
      <c r="P3" s="33"/>
      <c r="Q3" s="33"/>
      <c r="R3" s="33"/>
      <c r="S3" s="33"/>
      <c r="T3" s="33"/>
      <c r="U3" s="33"/>
      <c r="V3" s="33"/>
    </row>
    <row r="4" spans="1:22" x14ac:dyDescent="0.25">
      <c r="A4" s="61"/>
      <c r="B4" s="61"/>
      <c r="C4" s="61"/>
      <c r="D4" s="61"/>
      <c r="E4" s="61"/>
      <c r="F4" s="1"/>
      <c r="G4" s="1"/>
      <c r="H4" s="1"/>
      <c r="I4" s="1"/>
      <c r="J4" s="1"/>
      <c r="K4" s="1"/>
      <c r="L4" s="1"/>
      <c r="N4" s="33" t="s">
        <v>19</v>
      </c>
      <c r="O4" s="33"/>
      <c r="P4" s="33"/>
      <c r="Q4" s="33"/>
      <c r="R4" s="33"/>
      <c r="S4" s="33"/>
      <c r="T4" s="33"/>
      <c r="U4" s="33"/>
      <c r="V4" s="33"/>
    </row>
    <row r="5" spans="1:22" x14ac:dyDescent="0.25">
      <c r="A5" s="61"/>
      <c r="B5" s="61"/>
      <c r="C5" s="61"/>
      <c r="D5" s="61"/>
      <c r="E5" s="61"/>
      <c r="F5" s="43" t="s">
        <v>45</v>
      </c>
      <c r="G5" s="70"/>
      <c r="H5" s="71"/>
      <c r="I5" s="71"/>
      <c r="J5" s="71"/>
      <c r="K5" s="71"/>
      <c r="L5" s="72"/>
      <c r="N5" s="33" t="s">
        <v>20</v>
      </c>
      <c r="O5" s="33"/>
      <c r="P5" s="33"/>
      <c r="Q5" s="33"/>
      <c r="R5" s="33"/>
      <c r="S5" s="33"/>
      <c r="T5" s="33"/>
      <c r="U5" s="33"/>
      <c r="V5" s="33"/>
    </row>
    <row r="6" spans="1:22" x14ac:dyDescent="0.25">
      <c r="A6" s="61"/>
      <c r="B6" s="61"/>
      <c r="C6" s="61"/>
      <c r="D6" s="61"/>
      <c r="E6" s="61"/>
      <c r="F6" s="43" t="s">
        <v>46</v>
      </c>
      <c r="G6" s="70"/>
      <c r="H6" s="71"/>
      <c r="I6" s="71"/>
      <c r="J6" s="71"/>
      <c r="K6" s="71"/>
      <c r="L6" s="72"/>
      <c r="N6" s="33" t="s">
        <v>22</v>
      </c>
      <c r="O6" s="33"/>
      <c r="P6" s="33"/>
      <c r="Q6" s="33"/>
      <c r="R6" s="33"/>
      <c r="S6" s="33"/>
      <c r="T6" s="33"/>
      <c r="U6" s="33"/>
      <c r="V6" s="33"/>
    </row>
    <row r="7" spans="1:22" ht="15" customHeight="1" x14ac:dyDescent="0.25">
      <c r="A7" s="31"/>
      <c r="B7" s="31"/>
      <c r="C7" s="31"/>
      <c r="D7" s="31"/>
      <c r="E7" s="31"/>
      <c r="F7" s="25"/>
      <c r="G7" s="25"/>
      <c r="H7" s="25"/>
      <c r="I7" s="25"/>
      <c r="J7" s="25"/>
      <c r="K7" s="25"/>
      <c r="L7" s="25"/>
      <c r="N7" s="44" t="s">
        <v>47</v>
      </c>
      <c r="O7" s="44"/>
      <c r="P7" s="44"/>
      <c r="Q7" s="44"/>
      <c r="R7" s="44"/>
      <c r="S7" s="44"/>
      <c r="T7" s="44"/>
      <c r="U7" s="44"/>
      <c r="V7" s="44"/>
    </row>
    <row r="8" spans="1:22" x14ac:dyDescent="0.25">
      <c r="A8" s="25"/>
      <c r="B8" s="25"/>
      <c r="C8" s="25"/>
      <c r="D8" s="25"/>
      <c r="E8" s="27" t="s">
        <v>16</v>
      </c>
      <c r="F8" s="62"/>
      <c r="G8" s="62"/>
      <c r="H8" s="62"/>
      <c r="I8" s="62"/>
      <c r="J8" s="25"/>
      <c r="K8" s="25"/>
      <c r="L8" s="25"/>
      <c r="N8" s="44"/>
      <c r="O8" s="44"/>
      <c r="P8" s="44"/>
      <c r="Q8" s="44"/>
      <c r="R8" s="44"/>
      <c r="S8" s="44"/>
      <c r="T8" s="44"/>
      <c r="U8" s="44"/>
      <c r="V8" s="44"/>
    </row>
    <row r="9" spans="1:22" x14ac:dyDescent="0.25">
      <c r="A9" s="25"/>
      <c r="B9" s="25"/>
      <c r="C9" s="25"/>
      <c r="D9" s="25"/>
      <c r="E9" s="25"/>
      <c r="F9" s="25"/>
      <c r="G9" s="25"/>
      <c r="H9" s="25"/>
      <c r="I9" s="25"/>
      <c r="J9" s="25"/>
      <c r="K9" s="25"/>
      <c r="L9" s="25"/>
      <c r="N9" s="44"/>
      <c r="O9" s="44"/>
      <c r="P9" s="44"/>
      <c r="Q9" s="44"/>
      <c r="R9" s="44"/>
      <c r="S9" s="44"/>
      <c r="T9" s="44"/>
      <c r="U9" s="44"/>
      <c r="V9" s="44"/>
    </row>
    <row r="10" spans="1:22" ht="15.75" customHeight="1" x14ac:dyDescent="0.25">
      <c r="A10" s="25"/>
      <c r="B10" s="25"/>
      <c r="C10" s="25"/>
      <c r="D10" s="25"/>
      <c r="E10" s="26" t="s">
        <v>2</v>
      </c>
      <c r="F10" s="63"/>
      <c r="G10" s="25" t="s">
        <v>17</v>
      </c>
      <c r="H10" s="25"/>
      <c r="I10" s="25"/>
      <c r="J10" s="25"/>
      <c r="K10" s="25"/>
      <c r="L10" s="25"/>
      <c r="N10" s="44" t="s">
        <v>39</v>
      </c>
      <c r="O10" s="44"/>
      <c r="P10" s="44"/>
      <c r="Q10" s="44"/>
      <c r="R10" s="44"/>
      <c r="S10" s="44"/>
      <c r="T10" s="44"/>
      <c r="U10" s="44"/>
      <c r="V10" s="44"/>
    </row>
    <row r="11" spans="1:22" ht="15.75" thickBot="1" x14ac:dyDescent="0.3">
      <c r="A11" s="25"/>
      <c r="B11" s="25"/>
      <c r="C11" s="25"/>
      <c r="D11" s="25"/>
      <c r="E11" s="25"/>
      <c r="F11" s="25"/>
      <c r="G11" s="25"/>
      <c r="H11" s="25"/>
      <c r="I11" s="25"/>
      <c r="J11" s="25"/>
      <c r="K11" s="25"/>
      <c r="L11" s="25"/>
      <c r="N11" s="44"/>
      <c r="O11" s="44"/>
      <c r="P11" s="44"/>
      <c r="Q11" s="44"/>
      <c r="R11" s="44"/>
      <c r="S11" s="44"/>
      <c r="T11" s="44"/>
      <c r="U11" s="44"/>
      <c r="V11" s="44"/>
    </row>
    <row r="12" spans="1:22" ht="15" customHeight="1" x14ac:dyDescent="0.25">
      <c r="A12" s="25"/>
      <c r="B12" s="13"/>
      <c r="C12" s="14"/>
      <c r="D12" s="14"/>
      <c r="E12" s="14"/>
      <c r="F12" s="14"/>
      <c r="G12" s="14"/>
      <c r="H12" s="14"/>
      <c r="I12" s="15"/>
      <c r="J12" s="25"/>
      <c r="K12" s="25"/>
      <c r="L12" s="25"/>
      <c r="N12" s="44"/>
      <c r="O12" s="44"/>
      <c r="P12" s="44"/>
      <c r="Q12" s="44"/>
      <c r="R12" s="44"/>
      <c r="S12" s="44"/>
      <c r="T12" s="44"/>
      <c r="U12" s="44"/>
      <c r="V12" s="44"/>
    </row>
    <row r="13" spans="1:22" ht="30" x14ac:dyDescent="0.25">
      <c r="A13" s="25"/>
      <c r="B13" s="16"/>
      <c r="C13" s="17"/>
      <c r="D13" s="17"/>
      <c r="E13" s="24" t="s">
        <v>1</v>
      </c>
      <c r="F13" s="63"/>
      <c r="G13" s="17"/>
      <c r="H13" s="17"/>
      <c r="I13" s="18"/>
      <c r="J13" s="25"/>
      <c r="K13" s="25"/>
      <c r="L13" s="25"/>
      <c r="N13" s="44" t="s">
        <v>48</v>
      </c>
      <c r="O13" s="44"/>
      <c r="P13" s="44"/>
      <c r="Q13" s="44"/>
      <c r="R13" s="44"/>
      <c r="S13" s="44"/>
      <c r="T13" s="44"/>
      <c r="U13" s="44"/>
      <c r="V13" s="44"/>
    </row>
    <row r="14" spans="1:22" ht="15.75" thickBot="1" x14ac:dyDescent="0.3">
      <c r="A14" s="25"/>
      <c r="B14" s="16"/>
      <c r="C14" s="17"/>
      <c r="D14" s="17"/>
      <c r="E14" s="17"/>
      <c r="F14" s="17"/>
      <c r="G14" s="17"/>
      <c r="H14" s="17"/>
      <c r="I14" s="18"/>
      <c r="J14" s="25"/>
      <c r="K14" s="25"/>
      <c r="L14" s="25"/>
      <c r="N14" s="44"/>
      <c r="O14" s="44"/>
      <c r="P14" s="44"/>
      <c r="Q14" s="44"/>
      <c r="R14" s="44"/>
      <c r="S14" s="44"/>
      <c r="T14" s="44"/>
      <c r="U14" s="44"/>
      <c r="V14" s="44"/>
    </row>
    <row r="15" spans="1:22" ht="9.75" customHeight="1" x14ac:dyDescent="0.25">
      <c r="A15" s="25"/>
      <c r="B15" s="16"/>
      <c r="C15" s="3"/>
      <c r="D15" s="4"/>
      <c r="E15" s="4"/>
      <c r="F15" s="4"/>
      <c r="G15" s="4"/>
      <c r="H15" s="5"/>
      <c r="I15" s="18"/>
      <c r="J15" s="25"/>
      <c r="K15" s="25"/>
      <c r="L15" s="25"/>
      <c r="N15" s="44"/>
      <c r="O15" s="44"/>
      <c r="P15" s="44"/>
      <c r="Q15" s="44"/>
      <c r="R15" s="44"/>
      <c r="S15" s="44"/>
      <c r="T15" s="44"/>
      <c r="U15" s="44"/>
      <c r="V15" s="44"/>
    </row>
    <row r="16" spans="1:22" ht="45" x14ac:dyDescent="0.25">
      <c r="A16" s="25"/>
      <c r="B16" s="16"/>
      <c r="C16" s="6"/>
      <c r="D16" s="7"/>
      <c r="E16" s="23" t="s">
        <v>38</v>
      </c>
      <c r="F16" s="63"/>
      <c r="G16" s="7"/>
      <c r="H16" s="8"/>
      <c r="I16" s="18"/>
      <c r="J16" s="25"/>
      <c r="K16" s="60" t="s">
        <v>17</v>
      </c>
      <c r="L16" s="25"/>
      <c r="N16" s="34" t="s">
        <v>21</v>
      </c>
      <c r="O16" s="25"/>
      <c r="P16" s="25"/>
      <c r="Q16" s="25"/>
      <c r="R16" s="25"/>
      <c r="S16" s="25"/>
      <c r="T16" s="25"/>
      <c r="U16" s="25"/>
      <c r="V16" s="25"/>
    </row>
    <row r="17" spans="1:22" ht="13.5" customHeight="1" x14ac:dyDescent="0.25">
      <c r="A17" s="25"/>
      <c r="B17" s="16"/>
      <c r="C17" s="6"/>
      <c r="D17" s="7"/>
      <c r="E17" s="7"/>
      <c r="F17" s="7"/>
      <c r="G17" s="7"/>
      <c r="H17" s="8"/>
      <c r="I17" s="18"/>
      <c r="J17" s="25"/>
      <c r="K17" s="60"/>
      <c r="L17" s="25"/>
      <c r="N17" s="69" t="s">
        <v>44</v>
      </c>
      <c r="O17" s="69"/>
      <c r="P17" s="69"/>
      <c r="Q17" s="69"/>
      <c r="R17" s="69"/>
      <c r="S17" s="69"/>
      <c r="T17" s="69"/>
      <c r="U17" s="69"/>
      <c r="V17" s="69"/>
    </row>
    <row r="18" spans="1:22" ht="57.75" customHeight="1" x14ac:dyDescent="0.25">
      <c r="A18" s="25"/>
      <c r="B18" s="16"/>
      <c r="C18" s="6"/>
      <c r="D18" s="9"/>
      <c r="E18" s="9"/>
      <c r="F18" s="9"/>
      <c r="G18" s="9"/>
      <c r="H18" s="8"/>
      <c r="I18" s="18"/>
      <c r="J18" s="25"/>
      <c r="K18" s="64"/>
      <c r="L18" s="25"/>
      <c r="N18" s="69"/>
      <c r="O18" s="69"/>
      <c r="P18" s="69"/>
      <c r="Q18" s="69"/>
      <c r="R18" s="69"/>
      <c r="S18" s="69"/>
      <c r="T18" s="69"/>
      <c r="U18" s="69"/>
      <c r="V18" s="69"/>
    </row>
    <row r="19" spans="1:22" ht="31.5" customHeight="1" x14ac:dyDescent="0.25">
      <c r="A19" s="25"/>
      <c r="B19" s="16"/>
      <c r="C19" s="6"/>
      <c r="D19" s="9"/>
      <c r="E19" s="22" t="s">
        <v>0</v>
      </c>
      <c r="F19" s="63"/>
      <c r="G19" s="9"/>
      <c r="H19" s="8"/>
      <c r="I19" s="18"/>
      <c r="J19" s="25"/>
      <c r="K19" s="45" t="s">
        <v>3</v>
      </c>
      <c r="L19" s="25"/>
      <c r="N19" s="41"/>
      <c r="O19" s="41"/>
      <c r="P19" s="41"/>
      <c r="Q19" s="41"/>
      <c r="R19" s="41"/>
      <c r="S19" s="41"/>
      <c r="T19" s="41"/>
      <c r="U19" s="41"/>
      <c r="V19" s="41"/>
    </row>
    <row r="20" spans="1:22" ht="58.5" customHeight="1" x14ac:dyDescent="0.25">
      <c r="A20" s="25"/>
      <c r="B20" s="16"/>
      <c r="C20" s="6"/>
      <c r="D20" s="9"/>
      <c r="E20" s="9"/>
      <c r="F20" s="9"/>
      <c r="G20" s="9"/>
      <c r="H20" s="8"/>
      <c r="I20" s="18"/>
      <c r="J20" s="25"/>
      <c r="K20" s="45"/>
      <c r="L20" s="25"/>
      <c r="N20" s="41"/>
      <c r="O20" s="41"/>
      <c r="P20" s="41"/>
      <c r="Q20" s="41"/>
      <c r="R20" s="41"/>
      <c r="S20" s="41"/>
      <c r="T20" s="41"/>
      <c r="U20" s="41"/>
      <c r="V20" s="41"/>
    </row>
    <row r="21" spans="1:22" ht="15.75" x14ac:dyDescent="0.25">
      <c r="A21" s="25"/>
      <c r="B21" s="16"/>
      <c r="C21" s="6"/>
      <c r="D21" s="7"/>
      <c r="E21" s="37" t="s">
        <v>25</v>
      </c>
      <c r="F21" s="7"/>
      <c r="G21" s="7"/>
      <c r="H21" s="8"/>
      <c r="I21" s="18"/>
      <c r="J21" s="25"/>
      <c r="K21" s="25"/>
      <c r="L21" s="25"/>
      <c r="N21" s="40"/>
      <c r="O21" s="40"/>
      <c r="P21" s="40"/>
      <c r="Q21" s="40"/>
      <c r="R21" s="40"/>
      <c r="S21" s="40"/>
    </row>
    <row r="22" spans="1:22" x14ac:dyDescent="0.25">
      <c r="A22" s="25"/>
      <c r="B22" s="16"/>
      <c r="C22" s="6"/>
      <c r="D22" s="7"/>
      <c r="E22" s="35" t="s">
        <v>23</v>
      </c>
      <c r="F22" s="7">
        <f>0.8925*F19^2+0.0032*F19+0.3573</f>
        <v>0.35730000000000001</v>
      </c>
      <c r="G22" s="7"/>
      <c r="H22" s="8"/>
      <c r="I22" s="18"/>
      <c r="J22" s="25"/>
      <c r="K22" s="25"/>
      <c r="L22" s="25"/>
      <c r="N22" s="38"/>
      <c r="O22" s="38"/>
      <c r="P22" s="38"/>
      <c r="Q22" s="38"/>
      <c r="R22" s="38"/>
      <c r="S22" s="38"/>
    </row>
    <row r="23" spans="1:22" ht="15.75" thickBot="1" x14ac:dyDescent="0.3">
      <c r="A23" s="25"/>
      <c r="B23" s="16"/>
      <c r="C23" s="10"/>
      <c r="D23" s="11"/>
      <c r="E23" s="36" t="s">
        <v>24</v>
      </c>
      <c r="F23" s="11">
        <f>0.9735*F19+0.047</f>
        <v>4.7E-2</v>
      </c>
      <c r="G23" s="11"/>
      <c r="H23" s="12"/>
      <c r="I23" s="18"/>
      <c r="J23" s="25"/>
      <c r="K23" s="25"/>
      <c r="L23" s="25"/>
      <c r="N23" s="39"/>
      <c r="O23" s="39"/>
      <c r="P23" s="39"/>
      <c r="Q23" s="39"/>
      <c r="R23" s="38"/>
      <c r="S23" s="38"/>
    </row>
    <row r="24" spans="1:22" x14ac:dyDescent="0.25">
      <c r="A24" s="25"/>
      <c r="B24" s="16"/>
      <c r="C24" s="17"/>
      <c r="D24" s="17"/>
      <c r="E24" s="17"/>
      <c r="F24" s="17"/>
      <c r="G24" s="17"/>
      <c r="H24" s="17"/>
      <c r="I24" s="18"/>
      <c r="J24" s="25"/>
      <c r="K24" s="25"/>
      <c r="L24" s="25"/>
      <c r="N24" s="39"/>
      <c r="O24" s="39"/>
      <c r="P24" s="39"/>
      <c r="Q24" s="39"/>
      <c r="R24" s="38"/>
      <c r="S24" s="38"/>
    </row>
    <row r="25" spans="1:22" ht="30" x14ac:dyDescent="0.25">
      <c r="A25" s="25"/>
      <c r="B25" s="16"/>
      <c r="C25" s="17"/>
      <c r="D25" s="17"/>
      <c r="E25" s="24" t="s">
        <v>4</v>
      </c>
      <c r="F25" s="63"/>
      <c r="G25" s="32" t="s">
        <v>17</v>
      </c>
      <c r="H25" s="17"/>
      <c r="I25" s="18"/>
      <c r="J25" s="25"/>
      <c r="K25" s="25"/>
      <c r="L25" s="25"/>
    </row>
    <row r="26" spans="1:22" ht="15.75" thickBot="1" x14ac:dyDescent="0.3">
      <c r="A26" s="25"/>
      <c r="B26" s="19"/>
      <c r="C26" s="20"/>
      <c r="D26" s="20"/>
      <c r="E26" s="20"/>
      <c r="F26" s="20"/>
      <c r="G26" s="20"/>
      <c r="H26" s="20"/>
      <c r="I26" s="21"/>
      <c r="J26" s="25"/>
      <c r="K26" s="25"/>
      <c r="L26" s="25"/>
    </row>
    <row r="27" spans="1:22" ht="15.75" thickBot="1" x14ac:dyDescent="0.3">
      <c r="A27" s="25"/>
      <c r="B27" s="25"/>
      <c r="C27" s="25"/>
      <c r="D27" s="25"/>
      <c r="E27" s="25"/>
      <c r="F27" s="25"/>
      <c r="G27" s="25"/>
      <c r="H27" s="25"/>
      <c r="I27" s="25"/>
      <c r="J27" s="25"/>
      <c r="K27" s="25"/>
      <c r="L27" s="25"/>
    </row>
    <row r="28" spans="1:22" ht="15.75" thickBot="1" x14ac:dyDescent="0.3">
      <c r="A28" s="25"/>
      <c r="B28" s="25"/>
      <c r="C28" s="25"/>
      <c r="D28" s="25"/>
      <c r="E28" s="27" t="s">
        <v>15</v>
      </c>
      <c r="F28" s="28" t="e">
        <f>B40</f>
        <v>#DIV/0!</v>
      </c>
      <c r="G28" s="25"/>
      <c r="H28" s="25"/>
      <c r="I28" s="25"/>
      <c r="J28" s="25"/>
      <c r="K28" s="25"/>
      <c r="L28" s="25"/>
    </row>
    <row r="29" spans="1:22" x14ac:dyDescent="0.25">
      <c r="A29" s="25"/>
      <c r="B29" s="25"/>
      <c r="C29" s="25"/>
      <c r="D29" s="25"/>
      <c r="E29" s="25"/>
      <c r="F29" s="25"/>
      <c r="G29" s="25"/>
      <c r="H29" s="25"/>
      <c r="I29" s="25"/>
      <c r="J29" s="25"/>
      <c r="K29" s="25"/>
      <c r="L29" s="25"/>
    </row>
    <row r="30" spans="1:22" x14ac:dyDescent="0.25">
      <c r="A30" s="25"/>
      <c r="B30" s="25"/>
      <c r="C30" s="25"/>
      <c r="D30" s="25"/>
      <c r="E30" s="27" t="s">
        <v>26</v>
      </c>
      <c r="F30" s="65" t="s">
        <v>32</v>
      </c>
      <c r="G30" s="66"/>
      <c r="H30" s="66"/>
      <c r="I30" s="67"/>
      <c r="J30" s="25"/>
      <c r="K30" s="25"/>
      <c r="L30" s="25"/>
    </row>
    <row r="31" spans="1:22" x14ac:dyDescent="0.25">
      <c r="A31" s="25"/>
      <c r="B31" s="25"/>
      <c r="C31" s="25"/>
      <c r="D31" s="25"/>
      <c r="E31" s="27" t="s">
        <v>27</v>
      </c>
      <c r="F31" s="65" t="s">
        <v>33</v>
      </c>
      <c r="G31" s="66"/>
      <c r="H31" s="66"/>
      <c r="I31" s="67"/>
      <c r="J31" s="25"/>
      <c r="K31" s="25"/>
      <c r="L31" s="25"/>
    </row>
    <row r="32" spans="1:22" x14ac:dyDescent="0.25">
      <c r="A32" s="25"/>
      <c r="B32" s="25"/>
      <c r="C32" s="25"/>
      <c r="D32" s="25"/>
      <c r="E32" s="27" t="s">
        <v>28</v>
      </c>
      <c r="F32" s="65" t="s">
        <v>34</v>
      </c>
      <c r="G32" s="66"/>
      <c r="H32" s="66"/>
      <c r="I32" s="67"/>
      <c r="J32" s="25"/>
      <c r="K32" s="25"/>
      <c r="L32" s="25"/>
    </row>
    <row r="33" spans="1:12" x14ac:dyDescent="0.25">
      <c r="A33" s="25"/>
      <c r="B33" s="25"/>
      <c r="C33" s="25"/>
      <c r="D33" s="25"/>
      <c r="E33" s="27" t="s">
        <v>29</v>
      </c>
      <c r="F33" s="65" t="s">
        <v>35</v>
      </c>
      <c r="G33" s="66"/>
      <c r="H33" s="66"/>
      <c r="I33" s="67"/>
      <c r="J33" s="25"/>
      <c r="K33" s="25"/>
      <c r="L33" s="25"/>
    </row>
    <row r="34" spans="1:12" x14ac:dyDescent="0.25">
      <c r="A34" s="25"/>
      <c r="B34" s="25"/>
      <c r="C34" s="25"/>
      <c r="D34" s="25"/>
      <c r="E34" s="27" t="s">
        <v>40</v>
      </c>
      <c r="F34" s="65" t="s">
        <v>41</v>
      </c>
      <c r="G34" s="66"/>
      <c r="H34" s="66"/>
      <c r="I34" s="67"/>
      <c r="J34" s="25"/>
      <c r="K34" s="25"/>
      <c r="L34" s="25"/>
    </row>
    <row r="35" spans="1:12" x14ac:dyDescent="0.25">
      <c r="A35" s="25"/>
      <c r="B35" s="25"/>
      <c r="C35" s="25"/>
      <c r="D35" s="25"/>
      <c r="E35" s="27" t="s">
        <v>31</v>
      </c>
      <c r="F35" s="65" t="s">
        <v>37</v>
      </c>
      <c r="G35" s="66"/>
      <c r="H35" s="66"/>
      <c r="I35" s="67"/>
      <c r="J35" s="25"/>
      <c r="K35" s="25"/>
      <c r="L35" s="25"/>
    </row>
    <row r="36" spans="1:12" x14ac:dyDescent="0.25">
      <c r="A36" s="25"/>
      <c r="B36" s="25"/>
      <c r="C36" s="25"/>
      <c r="D36" s="25"/>
      <c r="E36" s="27" t="s">
        <v>30</v>
      </c>
      <c r="F36" s="65" t="s">
        <v>36</v>
      </c>
      <c r="G36" s="66"/>
      <c r="H36" s="66"/>
      <c r="I36" s="67"/>
      <c r="J36" s="25"/>
      <c r="K36" s="25"/>
      <c r="L36" s="25"/>
    </row>
    <row r="37" spans="1:12" x14ac:dyDescent="0.25">
      <c r="A37" s="25"/>
      <c r="B37" s="25"/>
      <c r="C37" s="25"/>
      <c r="D37" s="25"/>
      <c r="E37" s="27" t="s">
        <v>42</v>
      </c>
      <c r="F37" s="68" t="s">
        <v>43</v>
      </c>
      <c r="G37" s="68"/>
      <c r="H37" s="68"/>
      <c r="I37" s="68"/>
      <c r="J37" s="25"/>
      <c r="K37" s="25"/>
      <c r="L37" s="25"/>
    </row>
    <row r="38" spans="1:12" x14ac:dyDescent="0.25">
      <c r="A38" s="25"/>
      <c r="B38" s="25"/>
      <c r="C38" s="25"/>
      <c r="D38" s="25"/>
      <c r="E38" s="25"/>
      <c r="F38" s="25"/>
      <c r="G38" s="25"/>
      <c r="H38" s="25"/>
      <c r="I38" s="25"/>
      <c r="J38" s="25"/>
      <c r="K38" s="25"/>
      <c r="L38" s="25"/>
    </row>
    <row r="39" spans="1:12" ht="15.75" thickBot="1" x14ac:dyDescent="0.3">
      <c r="A39" s="59"/>
      <c r="B39" s="59"/>
      <c r="C39" s="1"/>
      <c r="D39" s="1"/>
      <c r="E39" s="1"/>
      <c r="F39" s="1"/>
      <c r="G39" s="1"/>
      <c r="H39" s="1"/>
      <c r="I39" s="1"/>
      <c r="J39" s="1"/>
      <c r="K39" s="1"/>
      <c r="L39" s="1"/>
    </row>
    <row r="40" spans="1:12" x14ac:dyDescent="0.25">
      <c r="A40" s="29" t="s">
        <v>5</v>
      </c>
      <c r="B40" s="29" t="e">
        <f>((B41*B44)+(B42*B45)+(B43*B46))/B47</f>
        <v>#DIV/0!</v>
      </c>
      <c r="C40" s="1"/>
      <c r="D40" s="1"/>
      <c r="E40" s="46" t="s">
        <v>13</v>
      </c>
      <c r="F40" s="47"/>
      <c r="G40" s="47"/>
      <c r="H40" s="47"/>
      <c r="I40" s="47"/>
      <c r="J40" s="47"/>
      <c r="K40" s="48"/>
      <c r="L40" s="1"/>
    </row>
    <row r="41" spans="1:12" x14ac:dyDescent="0.25">
      <c r="A41" s="29" t="s">
        <v>6</v>
      </c>
      <c r="B41" s="29">
        <f>F19</f>
        <v>0</v>
      </c>
      <c r="C41" s="1"/>
      <c r="D41" s="1"/>
      <c r="E41" s="49"/>
      <c r="F41" s="50"/>
      <c r="G41" s="50"/>
      <c r="H41" s="50"/>
      <c r="I41" s="50"/>
      <c r="J41" s="50"/>
      <c r="K41" s="51"/>
      <c r="L41" s="1"/>
    </row>
    <row r="42" spans="1:12" x14ac:dyDescent="0.25">
      <c r="A42" s="29" t="s">
        <v>7</v>
      </c>
      <c r="B42" s="29">
        <f>F16</f>
        <v>0</v>
      </c>
      <c r="C42" s="1"/>
      <c r="D42" s="1"/>
      <c r="E42" s="49"/>
      <c r="F42" s="50"/>
      <c r="G42" s="50"/>
      <c r="H42" s="50"/>
      <c r="I42" s="50"/>
      <c r="J42" s="50"/>
      <c r="K42" s="51"/>
      <c r="L42" s="1"/>
    </row>
    <row r="43" spans="1:12" x14ac:dyDescent="0.25">
      <c r="A43" s="29" t="s">
        <v>8</v>
      </c>
      <c r="B43" s="29">
        <f>F13</f>
        <v>0</v>
      </c>
      <c r="C43" s="1"/>
      <c r="D43" s="1"/>
      <c r="E43" s="49"/>
      <c r="F43" s="50"/>
      <c r="G43" s="50"/>
      <c r="H43" s="50"/>
      <c r="I43" s="50"/>
      <c r="J43" s="50"/>
      <c r="K43" s="51"/>
      <c r="L43" s="1"/>
    </row>
    <row r="44" spans="1:12" x14ac:dyDescent="0.25">
      <c r="A44" s="29" t="s">
        <v>9</v>
      </c>
      <c r="B44" s="29">
        <f>(F10-(2*F25)-5)*(K18-(2*F25)-5)</f>
        <v>25</v>
      </c>
      <c r="C44" s="1"/>
      <c r="D44" s="1"/>
      <c r="E44" s="49"/>
      <c r="F44" s="50"/>
      <c r="G44" s="50"/>
      <c r="H44" s="50"/>
      <c r="I44" s="50"/>
      <c r="J44" s="50"/>
      <c r="K44" s="51"/>
      <c r="L44" s="1"/>
    </row>
    <row r="45" spans="1:12" x14ac:dyDescent="0.25">
      <c r="A45" s="29" t="s">
        <v>10</v>
      </c>
      <c r="B45" s="29">
        <f>(F10-(2*F25))*(K18-(2*F25))-B44</f>
        <v>-25</v>
      </c>
      <c r="C45" s="1"/>
      <c r="D45" s="1"/>
      <c r="E45" s="49"/>
      <c r="F45" s="50"/>
      <c r="G45" s="50"/>
      <c r="H45" s="50"/>
      <c r="I45" s="50"/>
      <c r="J45" s="50"/>
      <c r="K45" s="51"/>
      <c r="L45" s="1"/>
    </row>
    <row r="46" spans="1:12" x14ac:dyDescent="0.25">
      <c r="A46" s="29" t="s">
        <v>11</v>
      </c>
      <c r="B46" s="29">
        <f>(F10*K18)-B44-B45</f>
        <v>0</v>
      </c>
      <c r="C46" s="1"/>
      <c r="D46" s="1"/>
      <c r="E46" s="49"/>
      <c r="F46" s="50"/>
      <c r="G46" s="50"/>
      <c r="H46" s="50"/>
      <c r="I46" s="50"/>
      <c r="J46" s="50"/>
      <c r="K46" s="51"/>
      <c r="L46" s="1"/>
    </row>
    <row r="47" spans="1:12" x14ac:dyDescent="0.25">
      <c r="A47" s="29" t="s">
        <v>12</v>
      </c>
      <c r="B47" s="29">
        <f>F10*K18</f>
        <v>0</v>
      </c>
      <c r="C47" s="1"/>
      <c r="D47" s="1"/>
      <c r="E47" s="49"/>
      <c r="F47" s="50"/>
      <c r="G47" s="50"/>
      <c r="H47" s="50"/>
      <c r="I47" s="50"/>
      <c r="J47" s="50"/>
      <c r="K47" s="51"/>
      <c r="L47" s="1"/>
    </row>
    <row r="48" spans="1:12" x14ac:dyDescent="0.25">
      <c r="A48" s="1"/>
      <c r="B48" s="1"/>
      <c r="C48" s="1"/>
      <c r="D48" s="1"/>
      <c r="E48" s="49"/>
      <c r="F48" s="50"/>
      <c r="G48" s="50"/>
      <c r="H48" s="50"/>
      <c r="I48" s="50"/>
      <c r="J48" s="50"/>
      <c r="K48" s="51"/>
      <c r="L48" s="1"/>
    </row>
    <row r="49" spans="1:12" x14ac:dyDescent="0.25">
      <c r="A49" s="1"/>
      <c r="B49" s="1"/>
      <c r="C49" s="1"/>
      <c r="D49" s="1"/>
      <c r="E49" s="49"/>
      <c r="F49" s="50"/>
      <c r="G49" s="50"/>
      <c r="H49" s="50"/>
      <c r="I49" s="50"/>
      <c r="J49" s="50"/>
      <c r="K49" s="51"/>
      <c r="L49" s="1"/>
    </row>
    <row r="50" spans="1:12" ht="15.75" thickBot="1" x14ac:dyDescent="0.3">
      <c r="A50" s="1"/>
      <c r="B50" s="1"/>
      <c r="C50" s="1"/>
      <c r="D50" s="1"/>
      <c r="E50" s="52"/>
      <c r="F50" s="53"/>
      <c r="G50" s="53"/>
      <c r="H50" s="53"/>
      <c r="I50" s="53"/>
      <c r="J50" s="53"/>
      <c r="K50" s="54"/>
      <c r="L50" s="1"/>
    </row>
  </sheetData>
  <sheetProtection password="DEF3" sheet="1" objects="1" scenarios="1"/>
  <mergeCells count="22">
    <mergeCell ref="E40:K50"/>
    <mergeCell ref="A1:L1"/>
    <mergeCell ref="A2:B2"/>
    <mergeCell ref="A39:B39"/>
    <mergeCell ref="F8:I8"/>
    <mergeCell ref="K16:K17"/>
    <mergeCell ref="A3:E6"/>
    <mergeCell ref="F30:I30"/>
    <mergeCell ref="F31:I31"/>
    <mergeCell ref="F32:I32"/>
    <mergeCell ref="F33:I33"/>
    <mergeCell ref="F35:I35"/>
    <mergeCell ref="F36:I36"/>
    <mergeCell ref="F34:I34"/>
    <mergeCell ref="G5:L5"/>
    <mergeCell ref="G6:L6"/>
    <mergeCell ref="N7:V9"/>
    <mergeCell ref="N10:V12"/>
    <mergeCell ref="N13:V15"/>
    <mergeCell ref="F37:I37"/>
    <mergeCell ref="K19:K20"/>
    <mergeCell ref="N17:V18"/>
  </mergeCells>
  <pageMargins left="0.7" right="0.7" top="0.75" bottom="0.75" header="0.3" footer="0.3"/>
  <pageSetup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0" sqref="J30"/>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4" sqref="K24"/>
    </sheetView>
  </sheetViews>
  <sheetFormatPr defaultRowHeight="15" x14ac:dyDescent="0.25"/>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U-Factor Calculator</vt:lpstr>
      <vt:lpstr>ASHRAE Frame U-Factors</vt:lpstr>
      <vt:lpstr>ASHRAE Glass U-Factors</vt:lpstr>
      <vt:lpstr>'U-Factor Calculator'!Print_Area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Thompson</dc:creator>
  <cp:lastModifiedBy>Nick Thompson</cp:lastModifiedBy>
  <cp:lastPrinted>2014-06-18T20:30:49Z</cp:lastPrinted>
  <dcterms:created xsi:type="dcterms:W3CDTF">2014-01-22T19:47:07Z</dcterms:created>
  <dcterms:modified xsi:type="dcterms:W3CDTF">2017-01-05T19:49:38Z</dcterms:modified>
</cp:coreProperties>
</file>